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<sst xmlns="http://schemas.openxmlformats.org/spreadsheetml/2006/main" count="60" uniqueCount="50">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</sst>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F8" sqref="F8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2" ht="36" customHeight="1" thickBot="1">
      <c r="A3" s="47" t="str">
        <f>"Mai 2010"</f>
        <v>Mai 2010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8" t="s">
        <v>5</v>
      </c>
      <c r="G4" s="49"/>
      <c r="H4" s="49"/>
      <c r="I4" s="49"/>
      <c r="J4" s="49"/>
      <c r="K4" s="49"/>
      <c r="L4" s="49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40299</v>
      </c>
      <c r="B6" s="5">
        <v>8.6</v>
      </c>
      <c r="C6" s="5">
        <v>20.6</v>
      </c>
      <c r="D6" s="6">
        <f aca="true" t="shared" si="0" ref="D6:D36">AVERAGE(B6:C6)</f>
        <v>14.600000000000001</v>
      </c>
      <c r="E6" s="7">
        <v>0.3</v>
      </c>
      <c r="F6" s="8"/>
      <c r="G6" s="8"/>
      <c r="H6" s="8"/>
      <c r="I6" s="8"/>
      <c r="J6" s="8"/>
      <c r="K6" s="8"/>
      <c r="L6" s="9"/>
    </row>
    <row r="7" spans="1:12" ht="39.75" customHeight="1" thickBot="1">
      <c r="A7" s="4">
        <v>40300</v>
      </c>
      <c r="B7" s="5">
        <v>12.2</v>
      </c>
      <c r="C7" s="5">
        <v>21.1</v>
      </c>
      <c r="D7" s="6">
        <f t="shared" si="0"/>
        <v>16.65</v>
      </c>
      <c r="E7" s="7">
        <v>0.1</v>
      </c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40301</v>
      </c>
      <c r="B8" s="5">
        <v>8.4</v>
      </c>
      <c r="C8" s="5">
        <v>17.2</v>
      </c>
      <c r="D8" s="6">
        <f t="shared" si="0"/>
        <v>12.8</v>
      </c>
      <c r="E8" s="7">
        <v>36.2</v>
      </c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40302</v>
      </c>
      <c r="B9" s="5">
        <v>10.1</v>
      </c>
      <c r="C9" s="5">
        <v>14.6</v>
      </c>
      <c r="D9" s="6">
        <f t="shared" si="0"/>
        <v>12.35</v>
      </c>
      <c r="E9" s="7">
        <v>16.7</v>
      </c>
      <c r="F9" s="8">
        <v>1</v>
      </c>
      <c r="G9" s="8"/>
      <c r="H9" s="8"/>
      <c r="I9" s="8"/>
      <c r="J9" s="8"/>
      <c r="K9" s="8"/>
      <c r="L9" s="9"/>
    </row>
    <row r="10" spans="1:12" ht="39.75" customHeight="1" thickBot="1">
      <c r="A10" s="4">
        <v>40303</v>
      </c>
      <c r="B10" s="5">
        <v>3.7</v>
      </c>
      <c r="C10" s="5">
        <v>13</v>
      </c>
      <c r="D10" s="6">
        <f t="shared" si="0"/>
        <v>8.35</v>
      </c>
      <c r="E10" s="7">
        <v>14.7</v>
      </c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40304</v>
      </c>
      <c r="B11" s="5">
        <v>5.4</v>
      </c>
      <c r="C11" s="5">
        <v>16</v>
      </c>
      <c r="D11" s="6">
        <f t="shared" si="0"/>
        <v>10.7</v>
      </c>
      <c r="E11" s="7">
        <v>0.4</v>
      </c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40305</v>
      </c>
      <c r="B12" s="5">
        <v>3.7</v>
      </c>
      <c r="C12" s="5">
        <v>16.3</v>
      </c>
      <c r="D12" s="6">
        <f t="shared" si="0"/>
        <v>10</v>
      </c>
      <c r="E12" s="7">
        <v>0.1</v>
      </c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40306</v>
      </c>
      <c r="B13" s="5">
        <v>7</v>
      </c>
      <c r="C13" s="5">
        <v>15.5</v>
      </c>
      <c r="D13" s="6">
        <f t="shared" si="0"/>
        <v>11.25</v>
      </c>
      <c r="E13" s="7">
        <v>17.6</v>
      </c>
      <c r="F13" s="8">
        <v>1</v>
      </c>
      <c r="G13" s="8"/>
      <c r="H13" s="8"/>
      <c r="I13" s="8"/>
      <c r="J13" s="8"/>
      <c r="K13" s="8"/>
      <c r="L13" s="10"/>
    </row>
    <row r="14" spans="1:12" ht="39.75" customHeight="1" thickBot="1">
      <c r="A14" s="4">
        <v>40307</v>
      </c>
      <c r="B14" s="5">
        <v>9.4</v>
      </c>
      <c r="C14" s="5">
        <v>18.7</v>
      </c>
      <c r="D14" s="6">
        <f t="shared" si="0"/>
        <v>14.05</v>
      </c>
      <c r="E14" s="7">
        <v>13.2</v>
      </c>
      <c r="F14" s="8"/>
      <c r="G14" s="8"/>
      <c r="H14" s="8"/>
      <c r="I14" s="8"/>
      <c r="J14" s="8"/>
      <c r="K14" s="8"/>
      <c r="L14" s="9"/>
    </row>
    <row r="15" spans="1:12" ht="39.75" customHeight="1" thickBot="1">
      <c r="A15" s="4">
        <v>40308</v>
      </c>
      <c r="B15" s="5">
        <v>11.6</v>
      </c>
      <c r="C15" s="5">
        <v>21.5</v>
      </c>
      <c r="D15" s="6">
        <f t="shared" si="0"/>
        <v>16.55</v>
      </c>
      <c r="E15" s="7">
        <v>0.2</v>
      </c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40309</v>
      </c>
      <c r="B16" s="5">
        <v>10.4</v>
      </c>
      <c r="C16" s="5">
        <v>21</v>
      </c>
      <c r="D16" s="6">
        <f t="shared" si="0"/>
        <v>15.7</v>
      </c>
      <c r="E16" s="7">
        <v>3.3</v>
      </c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40310</v>
      </c>
      <c r="B17" s="5">
        <v>8.9</v>
      </c>
      <c r="C17" s="5">
        <v>20.6</v>
      </c>
      <c r="D17" s="6">
        <f t="shared" si="0"/>
        <v>14.75</v>
      </c>
      <c r="E17" s="7">
        <v>0.4</v>
      </c>
      <c r="F17" s="8">
        <v>1</v>
      </c>
      <c r="G17" s="8">
        <v>1</v>
      </c>
      <c r="H17" s="8"/>
      <c r="I17" s="8"/>
      <c r="J17" s="8"/>
      <c r="K17" s="8"/>
      <c r="L17" s="10"/>
    </row>
    <row r="18" spans="1:12" ht="39.75" customHeight="1" thickBot="1">
      <c r="A18" s="4">
        <v>40311</v>
      </c>
      <c r="B18" s="5">
        <v>7.2</v>
      </c>
      <c r="C18" s="5">
        <v>21.5</v>
      </c>
      <c r="D18" s="6">
        <f t="shared" si="0"/>
        <v>14.35</v>
      </c>
      <c r="E18" s="7">
        <v>0.2</v>
      </c>
      <c r="F18" s="8">
        <v>1</v>
      </c>
      <c r="G18" s="8"/>
      <c r="H18" s="8"/>
      <c r="I18" s="8"/>
      <c r="J18" s="8"/>
      <c r="K18" s="8"/>
      <c r="L18" s="9"/>
    </row>
    <row r="19" spans="1:12" ht="39.75" customHeight="1" thickBot="1">
      <c r="A19" s="4">
        <v>40312</v>
      </c>
      <c r="B19" s="5">
        <v>5.4</v>
      </c>
      <c r="C19" s="5">
        <v>18.6</v>
      </c>
      <c r="D19" s="6">
        <f t="shared" si="0"/>
        <v>12</v>
      </c>
      <c r="E19" s="7"/>
      <c r="F19" s="8"/>
      <c r="G19" s="8"/>
      <c r="H19" s="8"/>
      <c r="I19" s="8"/>
      <c r="J19" s="8"/>
      <c r="K19" s="8"/>
      <c r="L19" s="9"/>
    </row>
    <row r="20" spans="1:12" ht="39.75" customHeight="1" thickBot="1">
      <c r="A20" s="4">
        <v>40313</v>
      </c>
      <c r="B20" s="5">
        <v>8.4</v>
      </c>
      <c r="C20" s="5">
        <v>21</v>
      </c>
      <c r="D20" s="6">
        <f t="shared" si="0"/>
        <v>14.7</v>
      </c>
      <c r="E20" s="7"/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40314</v>
      </c>
      <c r="B21" s="5">
        <v>9.6</v>
      </c>
      <c r="C21" s="5">
        <v>21.9</v>
      </c>
      <c r="D21" s="6">
        <f t="shared" si="0"/>
        <v>15.75</v>
      </c>
      <c r="E21" s="7"/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40315</v>
      </c>
      <c r="B22" s="5">
        <v>11</v>
      </c>
      <c r="C22" s="5">
        <v>23</v>
      </c>
      <c r="D22" s="6">
        <f t="shared" si="0"/>
        <v>17</v>
      </c>
      <c r="E22" s="7"/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40316</v>
      </c>
      <c r="B23" s="5">
        <v>11.5</v>
      </c>
      <c r="C23" s="5">
        <v>24.7</v>
      </c>
      <c r="D23" s="6">
        <f t="shared" si="0"/>
        <v>18.1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40317</v>
      </c>
      <c r="B24" s="5">
        <v>12.4</v>
      </c>
      <c r="C24" s="5">
        <v>18</v>
      </c>
      <c r="D24" s="6">
        <f t="shared" si="0"/>
        <v>15.2</v>
      </c>
      <c r="E24" s="7">
        <v>0.1</v>
      </c>
      <c r="F24" s="8">
        <v>1</v>
      </c>
      <c r="G24" s="8"/>
      <c r="H24" s="8"/>
      <c r="I24" s="8"/>
      <c r="J24" s="8"/>
      <c r="K24" s="8"/>
      <c r="L24" s="9"/>
    </row>
    <row r="25" spans="1:12" ht="39.75" customHeight="1" thickBot="1">
      <c r="A25" s="4">
        <v>40318</v>
      </c>
      <c r="B25" s="5">
        <v>7.5</v>
      </c>
      <c r="C25" s="5">
        <v>23.9</v>
      </c>
      <c r="D25" s="6">
        <f t="shared" si="0"/>
        <v>15.7</v>
      </c>
      <c r="E25" s="7"/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40319</v>
      </c>
      <c r="B26" s="5">
        <v>5.6</v>
      </c>
      <c r="C26" s="5">
        <v>25.9</v>
      </c>
      <c r="D26" s="6">
        <f t="shared" si="0"/>
        <v>15.75</v>
      </c>
      <c r="E26" s="7">
        <v>0.5</v>
      </c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40320</v>
      </c>
      <c r="B27" s="5">
        <v>11.1</v>
      </c>
      <c r="C27" s="5">
        <v>26.1</v>
      </c>
      <c r="D27" s="6">
        <f t="shared" si="0"/>
        <v>18.6</v>
      </c>
      <c r="E27" s="7"/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40321</v>
      </c>
      <c r="B28" s="5">
        <v>10.4</v>
      </c>
      <c r="C28" s="5">
        <v>25.8</v>
      </c>
      <c r="D28" s="6">
        <f t="shared" si="0"/>
        <v>18.1</v>
      </c>
      <c r="E28" s="7">
        <v>1.3</v>
      </c>
      <c r="F28" s="8">
        <v>1</v>
      </c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40322</v>
      </c>
      <c r="B29" s="5">
        <v>12</v>
      </c>
      <c r="C29" s="5">
        <v>27.2</v>
      </c>
      <c r="D29" s="6">
        <f t="shared" si="0"/>
        <v>19.6</v>
      </c>
      <c r="E29" s="7"/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40323</v>
      </c>
      <c r="B30" s="5">
        <v>8.4</v>
      </c>
      <c r="C30" s="5">
        <v>25.9</v>
      </c>
      <c r="D30" s="6">
        <f t="shared" si="0"/>
        <v>17.15</v>
      </c>
      <c r="E30" s="7"/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40324</v>
      </c>
      <c r="B31" s="5">
        <v>6.8</v>
      </c>
      <c r="C31" s="5">
        <v>25.1</v>
      </c>
      <c r="D31" s="6">
        <f t="shared" si="0"/>
        <v>15.950000000000001</v>
      </c>
      <c r="E31" s="7"/>
      <c r="F31" s="8"/>
      <c r="G31" s="8"/>
      <c r="H31" s="8"/>
      <c r="I31" s="8"/>
      <c r="J31" s="8"/>
      <c r="K31" s="8"/>
      <c r="L31" s="9"/>
      <c r="P31" s="11"/>
      <c r="S31" s="12"/>
      <c r="U31" s="12"/>
    </row>
    <row r="32" spans="1:21" ht="34.5" customHeight="1" thickBot="1">
      <c r="A32" s="4">
        <v>40325</v>
      </c>
      <c r="B32" s="45">
        <v>9.1</v>
      </c>
      <c r="C32" s="5">
        <v>26.7</v>
      </c>
      <c r="D32" s="6">
        <f t="shared" si="0"/>
        <v>17.9</v>
      </c>
      <c r="E32" s="7"/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40326</v>
      </c>
      <c r="B33" s="5">
        <v>11</v>
      </c>
      <c r="C33" s="5">
        <v>24.1</v>
      </c>
      <c r="D33" s="6">
        <f t="shared" si="0"/>
        <v>17.55</v>
      </c>
      <c r="E33" s="7">
        <v>0.7</v>
      </c>
      <c r="F33" s="8">
        <v>1</v>
      </c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40327</v>
      </c>
      <c r="B34" s="5">
        <v>9.4</v>
      </c>
      <c r="C34" s="5">
        <v>25.1</v>
      </c>
      <c r="D34" s="6">
        <f t="shared" si="0"/>
        <v>17.25</v>
      </c>
      <c r="E34" s="7"/>
      <c r="F34" s="8">
        <v>1</v>
      </c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40328</v>
      </c>
      <c r="B35" s="5">
        <v>16.2</v>
      </c>
      <c r="C35" s="5">
        <v>26.7</v>
      </c>
      <c r="D35" s="6">
        <f t="shared" si="0"/>
        <v>21.45</v>
      </c>
      <c r="E35" s="7"/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>
        <v>40329</v>
      </c>
      <c r="B36" s="5">
        <v>18.2</v>
      </c>
      <c r="C36" s="5">
        <v>26.6</v>
      </c>
      <c r="D36" s="6">
        <f t="shared" si="0"/>
        <v>22.4</v>
      </c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>
        <v>7.6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18.2</v>
      </c>
      <c r="C38" s="18">
        <f>MAX(C6:C36)</f>
        <v>27.2</v>
      </c>
      <c r="D38" s="18">
        <f>MAX(D6:D36)</f>
        <v>22.4</v>
      </c>
      <c r="E38" s="18">
        <f>MAX(E6:E36)</f>
        <v>36.2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9.374193548387098</v>
      </c>
      <c r="C39" s="22">
        <f>AVERAGE(C6:C36)</f>
        <v>21.738709677419358</v>
      </c>
      <c r="D39" s="23">
        <f>AVERAGE(D6:D36)</f>
        <v>15.556451612903224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3.7</v>
      </c>
      <c r="C40" s="26">
        <f>MIN(C6:C36)</f>
        <v>13</v>
      </c>
      <c r="D40" s="26">
        <f>MIN(D6:D36)</f>
        <v>8.35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106</v>
      </c>
      <c r="F41" s="30">
        <f aca="true" t="shared" si="1" ref="F41:L41">SUM(F6:F36)</f>
        <v>8</v>
      </c>
      <c r="G41" s="30">
        <f t="shared" si="1"/>
        <v>1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</row>
    <row r="42" spans="1:2" ht="15.75">
      <c r="A42" s="31" t="s">
        <v>16</v>
      </c>
      <c r="B42" s="32">
        <f>COUNTIF(B6:B36,"&gt;=18")</f>
        <v>1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29</v>
      </c>
    </row>
    <row r="51" spans="1:2" ht="15.75">
      <c r="A51" s="38" t="s">
        <v>25</v>
      </c>
      <c r="B51" s="39">
        <f>COUNTIF(C6:C36,"&gt;=18")</f>
        <v>25</v>
      </c>
    </row>
    <row r="52" spans="1:7" ht="15.75">
      <c r="A52" s="38" t="s">
        <v>26</v>
      </c>
      <c r="B52" s="39">
        <f>COUNTIF($C$6:$C$36,"&gt;=20")</f>
        <v>22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10</v>
      </c>
    </row>
    <row r="54" spans="1:2" ht="15.75">
      <c r="A54" s="38" t="s">
        <v>28</v>
      </c>
      <c r="B54" s="39">
        <f>COUNTIF($C$6:$C$36,"&gt;=30")</f>
        <v>0</v>
      </c>
    </row>
    <row r="55" spans="1:2" ht="15.75">
      <c r="A55" s="38" t="s">
        <v>29</v>
      </c>
      <c r="B55" s="39">
        <f>COUNTIF($C$6:$C$36,"&gt;=35")</f>
        <v>0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17</v>
      </c>
    </row>
    <row r="58" spans="1:2" ht="15.75">
      <c r="A58" s="41" t="s">
        <v>32</v>
      </c>
      <c r="B58" s="42">
        <f>COUNTIF($E$6:$E$36,"&gt;=1")</f>
        <v>7</v>
      </c>
    </row>
    <row r="59" spans="1:2" ht="15.75">
      <c r="A59" s="41" t="s">
        <v>33</v>
      </c>
      <c r="B59" s="42">
        <f>COUNTIF($E$6:$E$36,"&gt;=5")</f>
        <v>5</v>
      </c>
    </row>
    <row r="60" spans="1:2" ht="15.75">
      <c r="A60" s="41" t="s">
        <v>34</v>
      </c>
      <c r="B60" s="42">
        <f>COUNTIF($E$6:$E$36,"&gt;=10")</f>
        <v>5</v>
      </c>
    </row>
    <row r="61" spans="1:2" ht="15.75">
      <c r="A61" s="41" t="s">
        <v>35</v>
      </c>
      <c r="B61" s="42">
        <f>COUNTIF($E$6:$E$36,"&gt;=20")</f>
        <v>1</v>
      </c>
    </row>
    <row r="62" spans="1:2" ht="15.75">
      <c r="A62" s="41" t="s">
        <v>36</v>
      </c>
      <c r="B62" s="42">
        <f>COUNTIF($E$6:$E$36,"&gt;=30")</f>
        <v>1</v>
      </c>
    </row>
    <row r="63" spans="1:2" ht="15.75">
      <c r="A63" s="41" t="s">
        <v>37</v>
      </c>
      <c r="B63" s="42">
        <f>COUNTIF($E$6:$E$36,"&gt;=50")</f>
        <v>0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3" dxfId="8" operator="equal" stopIfTrue="1">
      <formula>C$40</formula>
    </cfRule>
    <cfRule type="cellIs" priority="4" dxfId="9" operator="equal" stopIfTrue="1">
      <formula>C$38</formula>
    </cfRule>
  </conditionalFormatting>
  <conditionalFormatting sqref="E6:E9 E11:E36">
    <cfRule type="cellIs" priority="5" dxfId="9" operator="equal" stopIfTrue="1">
      <formula>E$38</formula>
    </cfRule>
    <cfRule type="cellIs" priority="6" dxfId="10" operator="greaterThan" stopIfTrue="1">
      <formula>0</formula>
    </cfRule>
  </conditionalFormatting>
  <conditionalFormatting sqref="B6:B36">
    <cfRule type="cellIs" priority="7" dxfId="8" operator="equal" stopIfTrue="1">
      <formula>$B$40</formula>
    </cfRule>
    <cfRule type="cellIs" priority="8" dxfId="9" operator="equal" stopIfTrue="1">
      <formula>$B$38</formula>
    </cfRule>
  </conditionalFormatting>
  <conditionalFormatting sqref="E10">
    <cfRule type="cellIs" priority="1" dxfId="9" operator="equal" stopIfTrue="1">
      <formula>E$38</formula>
    </cfRule>
    <cfRule type="cellIs" priority="2" dxfId="10" operator="greaterThan" stopIfTrue="1">
      <formula>0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2010-06-01T06:36:37Z</dcterms:modified>
  <cp:category/>
  <cp:version/>
  <cp:contentType/>
  <cp:contentStatus/>
</cp:coreProperties>
</file>